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<sst xmlns="http://schemas.openxmlformats.org/spreadsheetml/2006/main" count="13" uniqueCount="13">
  <si>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rok</t>
  </si>
  <si>
    <t>HDP constant prices 2000</t>
  </si>
  <si>
    <t>Gross fixed capital</t>
  </si>
  <si>
    <t xml:space="preserve">Employment </t>
  </si>
  <si>
    <t>Labor share</t>
  </si>
  <si>
    <t>tempa rustu</t>
  </si>
  <si>
    <t>K</t>
  </si>
  <si>
    <t xml:space="preserve">L </t>
  </si>
  <si>
    <t>TFP</t>
  </si>
  <si>
    <t>prumery</t>
  </si>
  <si>
    <t>vazene prumery</t>
  </si>
  <si>
    <t>podily</t>
  </si>
  <si>
    <t>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</si>
</sst>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2" fontId="0" fillId="0" borderId="0" xfId="19" applyNumberFormat="1" applyAlignment="1">
      <alignment/>
    </xf>
    <xf numFmtId="10" fontId="1" fillId="0" borderId="0" xfId="19" applyNumberFormat="1" applyFont="1" applyAlignment="1">
      <alignment/>
    </xf>
    <xf numFmtId="9" fontId="1" fillId="0" borderId="0" xfId="19" applyFont="1" applyAlignment="1">
      <alignment/>
    </xf>
    <xf numFmtId="169" fontId="0" fillId="0" borderId="0" xfId="0" applyNumberFormat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tabSelected="1" zoomScale="130" zoomScaleNormal="130" workbookViewId="0" topLeftCell="A1">
      <selection activeCell="I16" sqref="I16"/>
    </sheetView>
  </sheetViews>
  <sheetFormatPr defaultColWidth="9.140625" defaultRowHeight="12.75"/>
  <cols>
    <col min="1" max="1" width="3.140625" style="0" customWidth="1"/>
    <col min="2" max="2" width="17.57421875" style="0" customWidth="1"/>
    <col min="3" max="3" width="18.28125" style="0" customWidth="1"/>
    <col min="4" max="4" width="9.7109375" style="0" customWidth="1"/>
    <col min="5" max="5" width="12.57421875" style="0" bestFit="1" customWidth="1"/>
    <col min="7" max="7" width="13.28125" style="0" bestFit="1" customWidth="1"/>
    <col min="9" max="9" width="12.421875" style="0" customWidth="1"/>
  </cols>
  <sheetData>
    <row r="2" spans="2:9" ht="12.75">
      <c r="B2" s="1" t="s">
        <v>0</v>
      </c>
      <c r="C2" s="1" t="s">
        <v>1</v>
      </c>
      <c r="D2" s="1"/>
      <c r="E2" s="1" t="s">
        <v>2</v>
      </c>
      <c r="F2" s="1"/>
      <c r="G2" s="1" t="s">
        <v>3</v>
      </c>
      <c r="H2" s="1"/>
      <c r="I2" s="1" t="s">
        <v>4</v>
      </c>
    </row>
    <row r="4" spans="2:9" ht="12.75">
      <c r="B4">
        <v>1995</v>
      </c>
      <c r="C4">
        <v>2033699</v>
      </c>
      <c r="E4">
        <v>16326742</v>
      </c>
      <c r="G4">
        <v>5115334</v>
      </c>
      <c r="I4">
        <v>0.56</v>
      </c>
    </row>
    <row r="5" spans="2:9" ht="12.75">
      <c r="B5">
        <v>1996</v>
      </c>
      <c r="C5">
        <v>2115605</v>
      </c>
      <c r="E5">
        <v>16767123</v>
      </c>
      <c r="G5">
        <v>5150801</v>
      </c>
      <c r="I5">
        <v>0.59</v>
      </c>
    </row>
    <row r="6" spans="2:9" ht="12.75">
      <c r="B6">
        <v>1997</v>
      </c>
      <c r="C6">
        <v>2100143</v>
      </c>
      <c r="E6">
        <v>17044886</v>
      </c>
      <c r="G6">
        <v>5159604</v>
      </c>
      <c r="I6">
        <v>0.59</v>
      </c>
    </row>
    <row r="7" spans="2:9" ht="12.75">
      <c r="B7">
        <v>1998</v>
      </c>
      <c r="C7">
        <v>2084203</v>
      </c>
      <c r="E7">
        <v>17240654</v>
      </c>
      <c r="G7">
        <v>5070736</v>
      </c>
      <c r="I7">
        <v>0.58</v>
      </c>
    </row>
    <row r="8" spans="2:9" ht="12.75">
      <c r="B8">
        <v>1999</v>
      </c>
      <c r="C8">
        <v>2112121</v>
      </c>
      <c r="E8">
        <v>17533668</v>
      </c>
      <c r="G8">
        <v>4944344</v>
      </c>
      <c r="I8">
        <v>0.58</v>
      </c>
    </row>
    <row r="9" spans="2:9" ht="12.75">
      <c r="B9">
        <v>2000</v>
      </c>
      <c r="C9">
        <v>2189169</v>
      </c>
      <c r="E9">
        <v>17913682</v>
      </c>
      <c r="G9">
        <v>4922345</v>
      </c>
      <c r="I9">
        <v>0.59</v>
      </c>
    </row>
    <row r="10" spans="2:9" ht="12.75">
      <c r="B10">
        <v>2001</v>
      </c>
      <c r="C10">
        <v>2242943</v>
      </c>
      <c r="E10">
        <v>18272020</v>
      </c>
      <c r="G10">
        <v>4937716</v>
      </c>
      <c r="I10" s="2">
        <v>0.6</v>
      </c>
    </row>
    <row r="11" spans="2:9" ht="12.75">
      <c r="B11">
        <v>2002</v>
      </c>
      <c r="C11">
        <v>2285488</v>
      </c>
      <c r="E11">
        <v>18593668</v>
      </c>
      <c r="G11">
        <v>4950144</v>
      </c>
      <c r="I11">
        <v>0.61</v>
      </c>
    </row>
    <row r="12" spans="2:9" ht="12.75">
      <c r="B12">
        <v>2003</v>
      </c>
      <c r="C12">
        <v>2367818</v>
      </c>
      <c r="E12">
        <v>18991901</v>
      </c>
      <c r="G12">
        <v>4899280</v>
      </c>
      <c r="I12">
        <v>0.61</v>
      </c>
    </row>
    <row r="13" spans="2:9" ht="12.75">
      <c r="B13">
        <v>2004</v>
      </c>
      <c r="C13">
        <v>2467615</v>
      </c>
      <c r="E13">
        <v>19366004</v>
      </c>
      <c r="G13">
        <v>4902994</v>
      </c>
      <c r="I13">
        <v>0.62</v>
      </c>
    </row>
    <row r="14" spans="2:9" ht="12.75">
      <c r="B14">
        <v>2005</v>
      </c>
      <c r="C14">
        <v>2617608</v>
      </c>
      <c r="E14">
        <v>19711383</v>
      </c>
      <c r="G14">
        <v>4969741</v>
      </c>
      <c r="I14">
        <v>0.63</v>
      </c>
    </row>
    <row r="15" ht="12.75">
      <c r="I15" s="3">
        <f>AVERAGE(I4:I14)</f>
        <v>0.5963636363636364</v>
      </c>
    </row>
    <row r="16" ht="12.75">
      <c r="I16" s="3"/>
    </row>
    <row r="17" spans="2:9" ht="12.75">
      <c r="B17" s="1" t="s">
        <v>5</v>
      </c>
      <c r="C17" s="1" t="s">
        <v>12</v>
      </c>
      <c r="D17" s="1"/>
      <c r="E17" s="1" t="s">
        <v>6</v>
      </c>
      <c r="F17" s="1"/>
      <c r="G17" s="1" t="s">
        <v>7</v>
      </c>
      <c r="H17" s="1"/>
      <c r="I17" s="1" t="s">
        <v>8</v>
      </c>
    </row>
    <row r="18" ht="12.75">
      <c r="B18" s="8">
        <v>1995</v>
      </c>
    </row>
    <row r="19" spans="2:9" ht="12.75">
      <c r="B19" s="8">
        <v>1996</v>
      </c>
      <c r="C19" s="4">
        <f>((C5/C4)-1)*100</f>
        <v>4.027439655524234</v>
      </c>
      <c r="D19" s="2"/>
      <c r="E19" s="2">
        <f>((E5/E4)-1)*100</f>
        <v>2.6972987017250594</v>
      </c>
      <c r="F19" s="2"/>
      <c r="G19" s="2">
        <f>((G5/G4)-1)*100</f>
        <v>0.693346710107301</v>
      </c>
      <c r="I19" s="7">
        <f aca="true" t="shared" si="0" ref="I19:I28">(C19-(1-I5)*E19-I5*G19)</f>
        <v>2.512472628853652</v>
      </c>
    </row>
    <row r="20" spans="2:9" ht="12.75">
      <c r="B20" s="8">
        <v>1997</v>
      </c>
      <c r="C20" s="4">
        <f aca="true" t="shared" si="1" ref="C20:C28">((C6/C5)-1)*100</f>
        <v>-0.7308547673124277</v>
      </c>
      <c r="D20" s="2"/>
      <c r="E20" s="2">
        <f aca="true" t="shared" si="2" ref="E20:G28">((E6/E5)-1)*100</f>
        <v>1.6565930839774978</v>
      </c>
      <c r="F20" s="2"/>
      <c r="G20" s="2">
        <f t="shared" si="2"/>
        <v>0.17090545722888706</v>
      </c>
      <c r="I20" s="2">
        <f t="shared" si="0"/>
        <v>-1.5108921515082452</v>
      </c>
    </row>
    <row r="21" spans="2:9" ht="12.75">
      <c r="B21" s="8">
        <v>1998</v>
      </c>
      <c r="C21" s="4">
        <f t="shared" si="1"/>
        <v>-0.7589959350387088</v>
      </c>
      <c r="D21" s="2"/>
      <c r="E21" s="2">
        <f t="shared" si="2"/>
        <v>1.1485439092992378</v>
      </c>
      <c r="F21" s="2"/>
      <c r="G21" s="2">
        <f t="shared" si="2"/>
        <v>-1.7223802446854397</v>
      </c>
      <c r="I21" s="2">
        <f t="shared" si="0"/>
        <v>-0.2424038350268337</v>
      </c>
    </row>
    <row r="22" spans="2:9" ht="12.75">
      <c r="B22" s="8">
        <v>1999</v>
      </c>
      <c r="C22" s="4">
        <f t="shared" si="1"/>
        <v>1.3395048371007912</v>
      </c>
      <c r="D22" s="2"/>
      <c r="E22" s="2">
        <f t="shared" si="2"/>
        <v>1.6995526967828578</v>
      </c>
      <c r="F22" s="2"/>
      <c r="G22" s="2">
        <f t="shared" si="2"/>
        <v>-2.492577014461017</v>
      </c>
      <c r="I22" s="2">
        <f t="shared" si="0"/>
        <v>2.071387372839381</v>
      </c>
    </row>
    <row r="23" spans="2:9" ht="12.75">
      <c r="B23" s="8">
        <v>2000</v>
      </c>
      <c r="C23" s="4">
        <f t="shared" si="1"/>
        <v>3.647897066503303</v>
      </c>
      <c r="D23" s="2"/>
      <c r="E23" s="2">
        <f t="shared" si="2"/>
        <v>2.167338859159429</v>
      </c>
      <c r="F23" s="2"/>
      <c r="G23" s="2">
        <f t="shared" si="2"/>
        <v>-0.4449326341371074</v>
      </c>
      <c r="I23" s="2">
        <f t="shared" si="0"/>
        <v>3.0217983883888304</v>
      </c>
    </row>
    <row r="24" spans="2:9" ht="12.75">
      <c r="B24" s="8">
        <v>2001</v>
      </c>
      <c r="C24" s="4">
        <f t="shared" si="1"/>
        <v>2.456365863028398</v>
      </c>
      <c r="D24" s="2"/>
      <c r="E24" s="2">
        <f t="shared" si="2"/>
        <v>2.0003592784554325</v>
      </c>
      <c r="F24" s="2"/>
      <c r="G24" s="2">
        <f t="shared" si="2"/>
        <v>0.3122698632460841</v>
      </c>
      <c r="I24" s="2">
        <f t="shared" si="0"/>
        <v>1.4688602336985745</v>
      </c>
    </row>
    <row r="25" spans="2:9" ht="12.75">
      <c r="B25" s="8">
        <v>2002</v>
      </c>
      <c r="C25" s="4">
        <f t="shared" si="1"/>
        <v>1.8968382165752695</v>
      </c>
      <c r="D25" s="2"/>
      <c r="E25" s="2">
        <f t="shared" si="2"/>
        <v>1.7603308227552183</v>
      </c>
      <c r="F25" s="2"/>
      <c r="G25" s="2">
        <f t="shared" si="2"/>
        <v>0.2516953182402526</v>
      </c>
      <c r="I25" s="2">
        <f t="shared" si="0"/>
        <v>1.0567750515741803</v>
      </c>
    </row>
    <row r="26" spans="2:9" ht="12.75">
      <c r="B26" s="8">
        <v>2003</v>
      </c>
      <c r="C26" s="4">
        <f t="shared" si="1"/>
        <v>3.602294127118588</v>
      </c>
      <c r="D26" s="2"/>
      <c r="E26" s="2">
        <f t="shared" si="2"/>
        <v>2.1417667562957377</v>
      </c>
      <c r="F26" s="2"/>
      <c r="G26" s="2">
        <f t="shared" si="2"/>
        <v>-1.0275256638998753</v>
      </c>
      <c r="I26" s="2">
        <f t="shared" si="0"/>
        <v>3.3937957471421747</v>
      </c>
    </row>
    <row r="27" spans="2:9" ht="12.75">
      <c r="B27" s="8">
        <v>2004</v>
      </c>
      <c r="C27" s="4">
        <f t="shared" si="1"/>
        <v>4.214724273571702</v>
      </c>
      <c r="D27" s="2"/>
      <c r="E27" s="2">
        <f t="shared" si="2"/>
        <v>1.9698028122619116</v>
      </c>
      <c r="F27" s="2"/>
      <c r="G27" s="2">
        <f t="shared" si="2"/>
        <v>0.07580705736354165</v>
      </c>
      <c r="I27" s="2">
        <f t="shared" si="0"/>
        <v>3.4191988293467794</v>
      </c>
    </row>
    <row r="28" spans="2:9" ht="12.75">
      <c r="B28" s="8">
        <v>2005</v>
      </c>
      <c r="C28" s="4">
        <f t="shared" si="1"/>
        <v>6.078460375706918</v>
      </c>
      <c r="D28" s="2"/>
      <c r="E28" s="2">
        <f t="shared" si="2"/>
        <v>1.7834293538305568</v>
      </c>
      <c r="F28" s="2"/>
      <c r="G28" s="2">
        <f t="shared" si="2"/>
        <v>1.3613518597004104</v>
      </c>
      <c r="I28" s="2">
        <f t="shared" si="0"/>
        <v>4.560939843178353</v>
      </c>
    </row>
    <row r="29" ht="12.75">
      <c r="B29" s="8"/>
    </row>
    <row r="30" spans="2:9" ht="12.75">
      <c r="B30" s="1" t="s">
        <v>9</v>
      </c>
      <c r="C30" s="2">
        <f>AVERAGE(C19:C28)</f>
        <v>2.5773673712778065</v>
      </c>
      <c r="D30" s="2"/>
      <c r="E30" s="2">
        <f>AVERAGE(E19:E28)</f>
        <v>1.9025016274542939</v>
      </c>
      <c r="F30" s="2"/>
      <c r="G30" s="2">
        <f>AVERAGE(G19:G28)</f>
        <v>-0.2822039291296963</v>
      </c>
      <c r="H30" s="2"/>
      <c r="I30" s="2">
        <f>AVERAGE(I19:I28)</f>
        <v>1.9751932108486847</v>
      </c>
    </row>
    <row r="31" spans="2:9" ht="12.75">
      <c r="B31" s="1" t="s">
        <v>10</v>
      </c>
      <c r="C31" s="2">
        <f>AVERAGE(C19:C28)</f>
        <v>2.5773673712778065</v>
      </c>
      <c r="E31" s="2">
        <f>AVERAGE(E19:E28)*(1-$I$15)</f>
        <v>0.7679188387179149</v>
      </c>
      <c r="F31" s="2"/>
      <c r="G31" s="2">
        <f>AVERAGE(G19:G28)*$I$15</f>
        <v>-0.16829616137189163</v>
      </c>
      <c r="I31" s="2">
        <f>AVERAGE(I19:I28)</f>
        <v>1.9751932108486847</v>
      </c>
    </row>
    <row r="32" spans="2:9" ht="12.75">
      <c r="B32" s="1" t="s">
        <v>11</v>
      </c>
      <c r="C32" s="5">
        <f>(C31/C30)</f>
        <v>1</v>
      </c>
      <c r="D32" s="6"/>
      <c r="E32" s="5">
        <f>(E31/$C$30)</f>
        <v>0.29794698546881826</v>
      </c>
      <c r="F32" s="6"/>
      <c r="G32" s="5">
        <f>(G31/$C$30)</f>
        <v>-0.06529769998929326</v>
      </c>
      <c r="H32" s="6"/>
      <c r="I32" s="5">
        <f>(I31/$C$30)</f>
        <v>0.7663607574380923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hlousek</dc:creator>
  <cp:keywords/>
  <dc:description/>
  <cp:lastModifiedBy>hlousek</cp:lastModifiedBy>
  <dcterms:created xsi:type="dcterms:W3CDTF">2007-11-07T16:53:28Z</dcterms:created>
  <dcterms:modified xsi:type="dcterms:W3CDTF">2008-12-02T10:08:33Z</dcterms:modified>
  <cp:category/>
  <cp:version/>
  <cp:contentType/>
  <cp:contentStatus/>
</cp:coreProperties>
</file>